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stin\Desktop\"/>
    </mc:Choice>
  </mc:AlternateContent>
  <xr:revisionPtr revIDLastSave="0" documentId="13_ncr:1_{F898B77F-E752-47EE-BC33-26706076A482}" xr6:coauthVersionLast="32" xr6:coauthVersionMax="32" xr10:uidLastSave="{00000000-0000-0000-0000-000000000000}"/>
  <bookViews>
    <workbookView xWindow="0" yWindow="0" windowWidth="22164" windowHeight="8796" xr2:uid="{00000000-000D-0000-FFFF-FFFF00000000}"/>
  </bookViews>
  <sheets>
    <sheet name="Sheet1" sheetId="1" r:id="rId1"/>
  </sheets>
  <definedNames>
    <definedName name="_xlnm.Print_Area" localSheetId="0">Sheet1!$B$2:$K$21</definedName>
  </definedNames>
  <calcPr calcId="179017"/>
</workbook>
</file>

<file path=xl/calcChain.xml><?xml version="1.0" encoding="utf-8"?>
<calcChain xmlns="http://schemas.openxmlformats.org/spreadsheetml/2006/main">
  <c r="I16" i="1" l="1"/>
  <c r="I17" i="1" s="1"/>
  <c r="I18" i="1" s="1"/>
  <c r="I19" i="1" s="1"/>
  <c r="I15" i="1"/>
  <c r="I14" i="1"/>
  <c r="E15" i="1"/>
  <c r="F15" i="1" s="1"/>
  <c r="E16" i="1"/>
  <c r="F16" i="1"/>
  <c r="E17" i="1"/>
  <c r="F17" i="1"/>
  <c r="E18" i="1"/>
  <c r="F18" i="1"/>
  <c r="E19" i="1"/>
  <c r="F19" i="1"/>
  <c r="F14" i="1"/>
  <c r="E14" i="1"/>
  <c r="M20" i="1"/>
  <c r="N14" i="1"/>
  <c r="N15" i="1"/>
  <c r="N16" i="1"/>
  <c r="N17" i="1"/>
  <c r="N18" i="1"/>
  <c r="N19" i="1"/>
  <c r="G7" i="1"/>
  <c r="N20" i="1" l="1"/>
  <c r="O14" i="1" l="1"/>
  <c r="O15" i="1"/>
  <c r="J15" i="1" s="1"/>
  <c r="K15" i="1" l="1"/>
  <c r="J14" i="1"/>
  <c r="O17" i="1"/>
  <c r="O16" i="1"/>
  <c r="J16" i="1" s="1"/>
  <c r="O18" i="1"/>
  <c r="O19" i="1"/>
  <c r="J19" i="1" s="1"/>
  <c r="K16" i="1" l="1"/>
  <c r="K19" i="1"/>
  <c r="O21" i="1"/>
  <c r="O22" i="1" s="1"/>
  <c r="K14" i="1"/>
  <c r="J18" i="1"/>
  <c r="J17" i="1"/>
  <c r="K17" i="1" l="1"/>
  <c r="K18" i="1"/>
</calcChain>
</file>

<file path=xl/sharedStrings.xml><?xml version="1.0" encoding="utf-8"?>
<sst xmlns="http://schemas.openxmlformats.org/spreadsheetml/2006/main" count="32" uniqueCount="24">
  <si>
    <t>Demolition</t>
  </si>
  <si>
    <t>Site Grading</t>
  </si>
  <si>
    <t>Trenching/Excavation</t>
  </si>
  <si>
    <t>Building Construction</t>
  </si>
  <si>
    <t>Architectural Coatings</t>
  </si>
  <si>
    <t>Paving (Asphalt)</t>
  </si>
  <si>
    <t>Phase Duration</t>
  </si>
  <si>
    <t>(days)</t>
  </si>
  <si>
    <t>Construction Phase</t>
  </si>
  <si>
    <t>Applicabler?</t>
  </si>
  <si>
    <t>Months</t>
  </si>
  <si>
    <t>Days</t>
  </si>
  <si>
    <t>(Y/N)</t>
  </si>
  <si>
    <t>Total Construction Duration =</t>
  </si>
  <si>
    <t>(% of Total)</t>
  </si>
  <si>
    <t>Y</t>
  </si>
  <si>
    <t xml:space="preserve">Construction Start = </t>
  </si>
  <si>
    <t>dd-mmm-yyyy</t>
  </si>
  <si>
    <t>N</t>
  </si>
  <si>
    <t>→→→→→</t>
  </si>
  <si>
    <t>Phase 
Start Date</t>
  </si>
  <si>
    <t>↑</t>
  </si>
  <si>
    <t>Type "Y" or "N"</t>
  </si>
  <si>
    <t>Construction Phase Duration &amp; Date Estimator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</si>
</sst>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m\-yyyy"/>
    <numFmt numFmtId="166" formatCode="dd\-mmm\-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Times New Roman"/>
      <family val="1"/>
    </font>
    <font>
      <b/>
      <u/>
      <sz val="18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7030A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9" fontId="0" fillId="0" borderId="0" xfId="1" applyFont="1"/>
    <xf numFmtId="9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165" fontId="0" fillId="0" borderId="0" xfId="0" applyNumberFormat="1"/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 vertical="center"/>
    </xf>
    <xf numFmtId="0" fontId="11" fillId="0" borderId="0" xfId="0" applyFont="1"/>
    <xf numFmtId="1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0" borderId="0" xfId="0" applyFont="1" applyAlignment="1"/>
    <xf numFmtId="2" fontId="5" fillId="0" borderId="0" xfId="0" applyNumberFormat="1" applyFont="1" applyBorder="1" applyAlignment="1">
      <alignment horizontal="center" vertical="center"/>
    </xf>
    <xf numFmtId="2" fontId="0" fillId="0" borderId="0" xfId="0" applyNumberFormat="1"/>
    <xf numFmtId="2" fontId="5" fillId="0" borderId="0" xfId="0" applyNumberFormat="1" applyFont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0" borderId="0" xfId="0" applyFont="1"/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6" fontId="5" fillId="0" borderId="12" xfId="0" applyNumberFormat="1" applyFont="1" applyFill="1" applyBorder="1" applyAlignment="1">
      <alignment horizontal="center" vertical="center"/>
    </xf>
    <xf numFmtId="166" fontId="5" fillId="0" borderId="13" xfId="0" applyNumberFormat="1" applyFont="1" applyFill="1" applyBorder="1" applyAlignment="1">
      <alignment horizontal="center" vertical="center"/>
    </xf>
    <xf numFmtId="166" fontId="5" fillId="0" borderId="11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9" fillId="0" borderId="0" xfId="0" applyFont="1" applyAlignment="1"/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22"/>
  <sheetViews>
    <sheetView showGridLines="0" tabSelected="1" zoomScale="150" zoomScaleNormal="150" workbookViewId="0">
      <selection activeCell="I6" sqref="I6"/>
    </sheetView>
  </sheetViews>
  <sheetFormatPr defaultRowHeight="14.4" x14ac:dyDescent="0.55000000000000004"/>
  <cols>
    <col min="2" max="2" width="26.83984375" customWidth="1"/>
    <col min="3" max="3" width="10.83984375" style="3" bestFit="1" customWidth="1"/>
    <col min="4" max="4" width="1.1015625" customWidth="1"/>
    <col min="5" max="5" width="11.578125" customWidth="1"/>
    <col min="6" max="6" width="11.7890625" customWidth="1"/>
    <col min="7" max="7" width="5.68359375" customWidth="1"/>
    <col min="8" max="8" width="6.20703125" customWidth="1"/>
    <col min="9" max="9" width="13.83984375" customWidth="1"/>
    <col min="10" max="11" width="8.3125" customWidth="1"/>
    <col min="12" max="12" width="14.20703125" customWidth="1"/>
    <col min="13" max="14" width="9.05078125" hidden="1" customWidth="1"/>
    <col min="15" max="15" width="3.83984375" hidden="1" customWidth="1"/>
  </cols>
  <sheetData>
    <row r="2" spans="2:15" ht="25.8" x14ac:dyDescent="0.95">
      <c r="B2" s="50" t="s">
        <v>23</v>
      </c>
      <c r="C2" s="50"/>
      <c r="D2" s="50"/>
      <c r="E2" s="50"/>
      <c r="F2" s="50"/>
      <c r="G2" s="50"/>
      <c r="H2" s="50"/>
      <c r="I2" s="50"/>
      <c r="J2" s="50"/>
      <c r="K2" s="50"/>
      <c r="L2" s="47"/>
    </row>
    <row r="3" spans="2:15" ht="23.1" x14ac:dyDescent="0.85">
      <c r="B3" s="8"/>
      <c r="C3" s="8"/>
      <c r="D3" s="8"/>
      <c r="E3" s="8"/>
      <c r="F3" s="8"/>
      <c r="G3" s="8"/>
      <c r="H3" s="8"/>
      <c r="I3" s="8"/>
      <c r="J3" s="8"/>
    </row>
    <row r="4" spans="2:15" x14ac:dyDescent="0.55000000000000004">
      <c r="B4" s="4" t="s">
        <v>16</v>
      </c>
      <c r="C4" s="13">
        <v>43922</v>
      </c>
      <c r="F4" s="10"/>
      <c r="G4" s="10"/>
      <c r="H4" s="10"/>
      <c r="I4" s="10"/>
      <c r="J4" s="10"/>
    </row>
    <row r="5" spans="2:15" x14ac:dyDescent="0.55000000000000004">
      <c r="B5" s="4"/>
      <c r="C5" s="6" t="s">
        <v>17</v>
      </c>
      <c r="D5" s="6"/>
    </row>
    <row r="7" spans="2:15" x14ac:dyDescent="0.55000000000000004">
      <c r="B7" s="4" t="s">
        <v>13</v>
      </c>
      <c r="C7" s="9">
        <v>18</v>
      </c>
      <c r="E7" s="9">
        <v>6</v>
      </c>
      <c r="F7" s="16" t="s">
        <v>19</v>
      </c>
      <c r="G7" s="4">
        <f>C7*30+E7</f>
        <v>546</v>
      </c>
      <c r="H7" s="17" t="s">
        <v>11</v>
      </c>
      <c r="I7" s="17"/>
      <c r="J7" s="17"/>
      <c r="K7" s="17"/>
    </row>
    <row r="8" spans="2:15" x14ac:dyDescent="0.55000000000000004">
      <c r="B8" s="4"/>
      <c r="C8" s="6" t="s">
        <v>10</v>
      </c>
      <c r="E8" s="6" t="s">
        <v>11</v>
      </c>
    </row>
    <row r="9" spans="2:15" x14ac:dyDescent="0.55000000000000004">
      <c r="B9" s="4"/>
      <c r="C9" s="5"/>
      <c r="D9" s="5"/>
      <c r="E9" s="5"/>
    </row>
    <row r="10" spans="2:15" x14ac:dyDescent="0.55000000000000004">
      <c r="B10" s="4"/>
      <c r="D10" s="3"/>
      <c r="E10" s="3"/>
    </row>
    <row r="11" spans="2:15" ht="14.7" thickBot="1" x14ac:dyDescent="0.6">
      <c r="B11" s="4"/>
      <c r="D11" s="3"/>
      <c r="E11" s="3"/>
    </row>
    <row r="12" spans="2:15" ht="14.25" customHeight="1" x14ac:dyDescent="0.55000000000000004">
      <c r="B12" s="51" t="s">
        <v>8</v>
      </c>
      <c r="C12" s="33" t="s">
        <v>9</v>
      </c>
      <c r="E12" s="51" t="s">
        <v>6</v>
      </c>
      <c r="F12" s="52"/>
      <c r="G12" s="12"/>
      <c r="I12" s="48" t="s">
        <v>20</v>
      </c>
      <c r="J12" s="54" t="s">
        <v>6</v>
      </c>
      <c r="K12" s="55"/>
      <c r="O12" s="12"/>
    </row>
    <row r="13" spans="2:15" ht="14.7" thickBot="1" x14ac:dyDescent="0.6">
      <c r="B13" s="53"/>
      <c r="C13" s="34" t="s">
        <v>12</v>
      </c>
      <c r="E13" s="27" t="s">
        <v>14</v>
      </c>
      <c r="F13" s="28" t="s">
        <v>7</v>
      </c>
      <c r="G13" s="12"/>
      <c r="I13" s="49"/>
      <c r="J13" s="45" t="s">
        <v>10</v>
      </c>
      <c r="K13" s="46" t="s">
        <v>11</v>
      </c>
      <c r="O13" s="12"/>
    </row>
    <row r="14" spans="2:15" x14ac:dyDescent="0.55000000000000004">
      <c r="B14" s="35" t="s">
        <v>0</v>
      </c>
      <c r="C14" s="36" t="s">
        <v>18</v>
      </c>
      <c r="E14" s="29">
        <f>IF(N14=0,0,N14/$N$20)</f>
        <v>0</v>
      </c>
      <c r="F14" s="30">
        <f>IF(E14=0,0,($C$7*30+$E$7)*E14)</f>
        <v>0</v>
      </c>
      <c r="G14" s="11"/>
      <c r="I14" s="42">
        <f>C4+F14</f>
        <v>43922</v>
      </c>
      <c r="J14" s="21">
        <f t="shared" ref="J14:J19" si="0">INT(O14+1/30)</f>
        <v>0</v>
      </c>
      <c r="K14" s="22">
        <f t="shared" ref="K14:K19" si="1">(O14-J14)*30</f>
        <v>0</v>
      </c>
      <c r="M14" s="1">
        <v>0.05</v>
      </c>
      <c r="N14">
        <f t="shared" ref="N14:N19" si="2">IF(C14="Y",M14,0)</f>
        <v>0</v>
      </c>
      <c r="O14" s="18">
        <f t="shared" ref="O14:O19" si="3">IF(C14="N",0,E14*$G$7/30)</f>
        <v>0</v>
      </c>
    </row>
    <row r="15" spans="2:15" x14ac:dyDescent="0.55000000000000004">
      <c r="B15" s="35" t="s">
        <v>1</v>
      </c>
      <c r="C15" s="36" t="s">
        <v>15</v>
      </c>
      <c r="E15" s="29">
        <f t="shared" ref="E15:E19" si="4">IF(N15=0,0,N15/$N$20)</f>
        <v>5.2631578947368418E-2</v>
      </c>
      <c r="F15" s="30">
        <f t="shared" ref="F15:F19" si="5">IF(E15=0,0,($C$7*30+$E$7)*E15)</f>
        <v>28.736842105263158</v>
      </c>
      <c r="G15" s="11"/>
      <c r="I15" s="43">
        <f>F15+I14</f>
        <v>43950.73684210526</v>
      </c>
      <c r="J15" s="23">
        <f t="shared" si="0"/>
        <v>0</v>
      </c>
      <c r="K15" s="24">
        <f t="shared" si="1"/>
        <v>28.736842105263158</v>
      </c>
      <c r="M15" s="1">
        <v>0.05</v>
      </c>
      <c r="N15">
        <f t="shared" si="2"/>
        <v>0.05</v>
      </c>
      <c r="O15" s="18">
        <f t="shared" si="3"/>
        <v>0.95789473684210524</v>
      </c>
    </row>
    <row r="16" spans="2:15" x14ac:dyDescent="0.55000000000000004">
      <c r="B16" s="35" t="s">
        <v>2</v>
      </c>
      <c r="C16" s="36" t="s">
        <v>15</v>
      </c>
      <c r="E16" s="29">
        <f t="shared" si="4"/>
        <v>5.2631578947368418E-2</v>
      </c>
      <c r="F16" s="30">
        <f t="shared" si="5"/>
        <v>28.736842105263158</v>
      </c>
      <c r="G16" s="11"/>
      <c r="I16" s="43">
        <f>F16+I15</f>
        <v>43979.473684210519</v>
      </c>
      <c r="J16" s="23">
        <f t="shared" si="0"/>
        <v>0</v>
      </c>
      <c r="K16" s="24">
        <f t="shared" si="1"/>
        <v>28.736842105263158</v>
      </c>
      <c r="M16" s="1">
        <v>0.05</v>
      </c>
      <c r="N16">
        <f t="shared" si="2"/>
        <v>0.05</v>
      </c>
      <c r="O16" s="18">
        <f t="shared" si="3"/>
        <v>0.95789473684210524</v>
      </c>
    </row>
    <row r="17" spans="2:15" x14ac:dyDescent="0.55000000000000004">
      <c r="B17" s="35" t="s">
        <v>3</v>
      </c>
      <c r="C17" s="36" t="s">
        <v>15</v>
      </c>
      <c r="E17" s="29">
        <f t="shared" si="4"/>
        <v>0.78947368421052622</v>
      </c>
      <c r="F17" s="30">
        <f t="shared" si="5"/>
        <v>431.05263157894734</v>
      </c>
      <c r="G17" s="11"/>
      <c r="I17" s="43">
        <f>F17+I16</f>
        <v>44410.526315789466</v>
      </c>
      <c r="J17" s="23">
        <f t="shared" si="0"/>
        <v>14</v>
      </c>
      <c r="K17" s="24">
        <f t="shared" si="1"/>
        <v>11.052631578947363</v>
      </c>
      <c r="M17" s="1">
        <v>0.75</v>
      </c>
      <c r="N17">
        <f t="shared" si="2"/>
        <v>0.75</v>
      </c>
      <c r="O17" s="18">
        <f t="shared" si="3"/>
        <v>14.368421052631579</v>
      </c>
    </row>
    <row r="18" spans="2:15" x14ac:dyDescent="0.55000000000000004">
      <c r="B18" s="35" t="s">
        <v>4</v>
      </c>
      <c r="C18" s="36" t="s">
        <v>15</v>
      </c>
      <c r="E18" s="29">
        <f t="shared" si="4"/>
        <v>5.2631578947368418E-2</v>
      </c>
      <c r="F18" s="30">
        <f t="shared" si="5"/>
        <v>28.736842105263158</v>
      </c>
      <c r="G18" s="11"/>
      <c r="I18" s="43">
        <f>F18+I17</f>
        <v>44439.263157894726</v>
      </c>
      <c r="J18" s="23">
        <f t="shared" si="0"/>
        <v>0</v>
      </c>
      <c r="K18" s="24">
        <f t="shared" si="1"/>
        <v>28.736842105263158</v>
      </c>
      <c r="M18" s="1">
        <v>0.05</v>
      </c>
      <c r="N18">
        <f t="shared" si="2"/>
        <v>0.05</v>
      </c>
      <c r="O18" s="18">
        <f t="shared" si="3"/>
        <v>0.95789473684210524</v>
      </c>
    </row>
    <row r="19" spans="2:15" ht="14.7" thickBot="1" x14ac:dyDescent="0.6">
      <c r="B19" s="37" t="s">
        <v>5</v>
      </c>
      <c r="C19" s="38" t="s">
        <v>15</v>
      </c>
      <c r="E19" s="31">
        <f t="shared" si="4"/>
        <v>5.2631578947368418E-2</v>
      </c>
      <c r="F19" s="32">
        <f t="shared" si="5"/>
        <v>28.736842105263158</v>
      </c>
      <c r="G19" s="11"/>
      <c r="I19" s="44">
        <f>F19+I18</f>
        <v>44467.999999999985</v>
      </c>
      <c r="J19" s="25">
        <f t="shared" si="0"/>
        <v>0</v>
      </c>
      <c r="K19" s="26">
        <f t="shared" si="1"/>
        <v>28.736842105263158</v>
      </c>
      <c r="M19" s="1">
        <v>0.05</v>
      </c>
      <c r="N19">
        <f t="shared" si="2"/>
        <v>0.05</v>
      </c>
      <c r="O19" s="18">
        <f t="shared" si="3"/>
        <v>0.95789473684210524</v>
      </c>
    </row>
    <row r="20" spans="2:15" x14ac:dyDescent="0.55000000000000004">
      <c r="C20" s="40" t="s">
        <v>21</v>
      </c>
      <c r="D20" s="39"/>
      <c r="F20" s="14"/>
      <c r="M20" s="2">
        <f>SUM(M14:M19)</f>
        <v>1</v>
      </c>
      <c r="N20">
        <f>SUM(N14:N19)</f>
        <v>0.95000000000000007</v>
      </c>
      <c r="O20" s="19"/>
    </row>
    <row r="21" spans="2:15" x14ac:dyDescent="0.55000000000000004">
      <c r="C21" s="41" t="s">
        <v>22</v>
      </c>
      <c r="D21" s="39"/>
      <c r="E21" s="4"/>
      <c r="F21" s="15"/>
      <c r="G21" s="7"/>
      <c r="O21" s="20">
        <f>SUM(O14:O20)</f>
        <v>18.200000000000003</v>
      </c>
    </row>
    <row r="22" spans="2:15" x14ac:dyDescent="0.55000000000000004">
      <c r="O22">
        <f>O21*30</f>
        <v>546.00000000000011</v>
      </c>
    </row>
  </sheetData>
  <mergeCells count="5">
    <mergeCell ref="I12:I13"/>
    <mergeCell ref="B2:K2"/>
    <mergeCell ref="E12:F12"/>
    <mergeCell ref="B12:B13"/>
    <mergeCell ref="J12:K12"/>
  </mergeCells>
  <printOptions horizontalCentered="1" verticalCentered="1"/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</dc:creator>
  <cp:lastModifiedBy>Austin Naranjo</cp:lastModifiedBy>
  <cp:lastPrinted>2018-05-31T18:49:05Z</cp:lastPrinted>
  <dcterms:created xsi:type="dcterms:W3CDTF">2013-10-09T15:21:35Z</dcterms:created>
  <dcterms:modified xsi:type="dcterms:W3CDTF">2018-05-31T19:27:46Z</dcterms:modified>
</cp:coreProperties>
</file>